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definedNames>
    <definedName name="solver_adj" localSheetId="0" hidden="1">Лист1!$Q$4:$Q$11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Лист1!$Q$4</definedName>
    <definedName name="solver_lhs10" localSheetId="0" hidden="1">Лист1!$Q$5</definedName>
    <definedName name="solver_lhs11" localSheetId="0" hidden="1">Лист1!$Q$12</definedName>
    <definedName name="solver_lhs12" localSheetId="0" hidden="1">Лист1!$Q$13</definedName>
    <definedName name="solver_lhs13" localSheetId="0" hidden="1">Лист1!$Q$14</definedName>
    <definedName name="solver_lhs14" localSheetId="0" hidden="1">Лист1!$Q$15</definedName>
    <definedName name="solver_lhs15" localSheetId="0" hidden="1">Лист1!$Q$16</definedName>
    <definedName name="solver_lhs2" localSheetId="0" hidden="1">Лист1!$Q$5</definedName>
    <definedName name="solver_lhs3" localSheetId="0" hidden="1">Лист1!$Q$6</definedName>
    <definedName name="solver_lhs4" localSheetId="0" hidden="1">Лист1!$Q$7</definedName>
    <definedName name="solver_lhs5" localSheetId="0" hidden="1">Лист1!$Q$8</definedName>
    <definedName name="solver_lhs6" localSheetId="0" hidden="1">Лист1!$Q$9</definedName>
    <definedName name="solver_lhs7" localSheetId="0" hidden="1">Лист1!$Q$10</definedName>
    <definedName name="solver_lhs8" localSheetId="0" hidden="1">Лист1!$Q$11</definedName>
    <definedName name="solver_lhs9" localSheetId="0" hidden="1">Лист1!$Q$4</definedName>
    <definedName name="solver_lin" localSheetId="0" hidden="1">2</definedName>
    <definedName name="solver_neg" localSheetId="0" hidden="1">2</definedName>
    <definedName name="solver_num" localSheetId="0" hidden="1">15</definedName>
    <definedName name="solver_nwt" localSheetId="0" hidden="1">1</definedName>
    <definedName name="solver_opt" localSheetId="0" hidden="1">Лист1!$N$20</definedName>
    <definedName name="solver_pre" localSheetId="0" hidden="1">0.000001</definedName>
    <definedName name="solver_rel1" localSheetId="0" hidden="1">3</definedName>
    <definedName name="solver_rel10" localSheetId="0" hidden="1">1</definedName>
    <definedName name="solver_rel11" localSheetId="0" hidden="1">2</definedName>
    <definedName name="solver_rel12" localSheetId="0" hidden="1">2</definedName>
    <definedName name="solver_rel13" localSheetId="0" hidden="1">2</definedName>
    <definedName name="solver_rel14" localSheetId="0" hidden="1">2</definedName>
    <definedName name="solver_rel15" localSheetId="0" hidden="1">2</definedName>
    <definedName name="solver_rel2" localSheetId="0" hidden="1">3</definedName>
    <definedName name="solver_rel3" localSheetId="0" hidden="1">3</definedName>
    <definedName name="solver_rel4" localSheetId="0" hidden="1">3</definedName>
    <definedName name="solver_rel5" localSheetId="0" hidden="1">3</definedName>
    <definedName name="solver_rel6" localSheetId="0" hidden="1">3</definedName>
    <definedName name="solver_rel7" localSheetId="0" hidden="1">3</definedName>
    <definedName name="solver_rel8" localSheetId="0" hidden="1">3</definedName>
    <definedName name="solver_rel9" localSheetId="0" hidden="1">1</definedName>
    <definedName name="solver_rhs1" localSheetId="0" hidden="1">0</definedName>
    <definedName name="solver_rhs10" localSheetId="0" hidden="1">Лист1!$S$5</definedName>
    <definedName name="solver_rhs11" localSheetId="0" hidden="1">Лист1!$T$12</definedName>
    <definedName name="solver_rhs12" localSheetId="0" hidden="1">Лист1!$T$13</definedName>
    <definedName name="solver_rhs13" localSheetId="0" hidden="1">Лист1!$T$14</definedName>
    <definedName name="solver_rhs14" localSheetId="0" hidden="1">Лист1!$T$15</definedName>
    <definedName name="solver_rhs15" localSheetId="0" hidden="1">Лист1!$T$16</definedName>
    <definedName name="solver_rhs2" localSheetId="0" hidden="1">0</definedName>
    <definedName name="solver_rhs3" localSheetId="0" hidden="1">0</definedName>
    <definedName name="solver_rhs4" localSheetId="0" hidden="1">0</definedName>
    <definedName name="solver_rhs5" localSheetId="0" hidden="1">0</definedName>
    <definedName name="solver_rhs6" localSheetId="0" hidden="1">0</definedName>
    <definedName name="solver_rhs7" localSheetId="0" hidden="1">0</definedName>
    <definedName name="solver_rhs8" localSheetId="0" hidden="1">0</definedName>
    <definedName name="solver_rhs9" localSheetId="0" hidden="1">Лист1!$S$4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24519"/>
</workbook>
</file>

<file path=xl/calcChain.xml><?xml version="1.0" encoding="utf-8"?>
<calcChain xmlns="http://schemas.openxmlformats.org/spreadsheetml/2006/main">
  <c r="T16" i="1"/>
  <c r="T15"/>
  <c r="Q16"/>
  <c r="Q15"/>
  <c r="T14"/>
  <c r="T13"/>
  <c r="T12"/>
  <c r="H16"/>
  <c r="H15"/>
  <c r="M15" s="1"/>
  <c r="H14"/>
  <c r="M14" s="1"/>
  <c r="G16"/>
  <c r="L16" s="1"/>
  <c r="G15"/>
  <c r="L15" s="1"/>
  <c r="G14"/>
  <c r="L14" s="1"/>
  <c r="G8"/>
  <c r="L8" s="1"/>
  <c r="G7"/>
  <c r="L7" s="1"/>
  <c r="S5"/>
  <c r="S4"/>
  <c r="M16"/>
  <c r="I14" l="1"/>
  <c r="H17"/>
  <c r="N15"/>
  <c r="I16"/>
  <c r="I15"/>
  <c r="Q13"/>
  <c r="M17"/>
  <c r="G9"/>
  <c r="N16"/>
  <c r="G17"/>
  <c r="I17" s="1"/>
  <c r="Q12"/>
  <c r="Q14"/>
  <c r="L17"/>
  <c r="N17" s="1"/>
  <c r="N14"/>
  <c r="L9"/>
  <c r="N20" s="1"/>
</calcChain>
</file>

<file path=xl/comments1.xml><?xml version="1.0" encoding="utf-8"?>
<comments xmlns="http://schemas.openxmlformats.org/spreadsheetml/2006/main">
  <authors>
    <author>Белякова</author>
  </authors>
  <commentList>
    <comment ref="Q15" authorId="0">
      <text>
        <r>
          <rPr>
            <b/>
            <sz val="9"/>
            <color indexed="81"/>
            <rFont val="Tahoma"/>
            <family val="2"/>
            <charset val="204"/>
          </rPr>
          <t>Белякова:</t>
        </r>
        <r>
          <rPr>
            <sz val="9"/>
            <color indexed="81"/>
            <rFont val="Tahoma"/>
            <family val="2"/>
            <charset val="204"/>
          </rPr>
          <t xml:space="preserve">
Ушло со склада</t>
        </r>
      </text>
    </comment>
    <comment ref="T15" authorId="0">
      <text>
        <r>
          <rPr>
            <b/>
            <sz val="9"/>
            <color indexed="81"/>
            <rFont val="Tahoma"/>
            <family val="2"/>
            <charset val="204"/>
          </rPr>
          <t>Белякова:</t>
        </r>
        <r>
          <rPr>
            <sz val="9"/>
            <color indexed="81"/>
            <rFont val="Tahoma"/>
            <family val="2"/>
            <charset val="204"/>
          </rPr>
          <t xml:space="preserve">
Пришло на склад</t>
        </r>
      </text>
    </comment>
  </commentList>
</comments>
</file>

<file path=xl/sharedStrings.xml><?xml version="1.0" encoding="utf-8"?>
<sst xmlns="http://schemas.openxmlformats.org/spreadsheetml/2006/main" count="60" uniqueCount="44">
  <si>
    <t>Объём</t>
  </si>
  <si>
    <t>СКЛАДЫ</t>
  </si>
  <si>
    <t>ПРОИЗВОДСТВО</t>
  </si>
  <si>
    <t>Тариф на С1</t>
  </si>
  <si>
    <t>Тариф на С2</t>
  </si>
  <si>
    <t>Объём С1</t>
  </si>
  <si>
    <t>Объём С2</t>
  </si>
  <si>
    <t>ПОТРЕБИТЕЛЬ</t>
  </si>
  <si>
    <t>Матрица тарифов</t>
  </si>
  <si>
    <t>со С1</t>
  </si>
  <si>
    <t>со С2</t>
  </si>
  <si>
    <t>к П1</t>
  </si>
  <si>
    <t>к П2</t>
  </si>
  <si>
    <t>к П3</t>
  </si>
  <si>
    <t>Потреб.</t>
  </si>
  <si>
    <t>УПРАВЛЕНИЕ</t>
  </si>
  <si>
    <t>З-С1</t>
  </si>
  <si>
    <t>З-С2</t>
  </si>
  <si>
    <t>ИСХОДНЫЕ ДАННЫЕ</t>
  </si>
  <si>
    <t>Объёмы перевозок с завода на склады</t>
  </si>
  <si>
    <t>Объёмы перевозок со складов к потребителям</t>
  </si>
  <si>
    <t>ЗАТРАТЫ</t>
  </si>
  <si>
    <t>Затраты на перевозку с завода</t>
  </si>
  <si>
    <t>Затраты на перевозку со складов к потребителям</t>
  </si>
  <si>
    <t>Итого</t>
  </si>
  <si>
    <t>Общие затраты на перевозку</t>
  </si>
  <si>
    <t>ОГРАНИЧЕНИЯ</t>
  </si>
  <si>
    <t>ЗС1</t>
  </si>
  <si>
    <t>ЗС2</t>
  </si>
  <si>
    <t>С1П1</t>
  </si>
  <si>
    <t>С1П2</t>
  </si>
  <si>
    <t>С1П3</t>
  </si>
  <si>
    <t>С2П1</t>
  </si>
  <si>
    <t>С2П2</t>
  </si>
  <si>
    <t>С2П3</t>
  </si>
  <si>
    <t>МИН</t>
  </si>
  <si>
    <t>МАКС</t>
  </si>
  <si>
    <t>Значение</t>
  </si>
  <si>
    <t>Равно</t>
  </si>
  <si>
    <t>с С1С2 к П1</t>
  </si>
  <si>
    <t>с С1С2 к П2</t>
  </si>
  <si>
    <t>с С1С2 к П3</t>
  </si>
  <si>
    <t>Баланс С1</t>
  </si>
  <si>
    <t>Баланс С2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</si>
</sst>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3" borderId="0" xfId="0" applyFill="1" applyAlignment="1">
      <alignment wrapText="1"/>
    </xf>
    <xf numFmtId="0" fontId="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0"/>
  <sheetViews>
    <sheetView tabSelected="1" workbookViewId="0">
      <selection activeCell="C11" sqref="C11"/>
    </sheetView>
  </sheetViews>
  <sheetFormatPr defaultRowHeight="15"/>
  <cols>
    <col min="1" max="1" width="18" style="1" customWidth="1"/>
    <col min="2" max="4" width="9.140625" style="1"/>
    <col min="5" max="5" width="2.42578125" style="5" customWidth="1"/>
    <col min="6" max="6" width="9.140625" style="1"/>
    <col min="7" max="7" width="10.85546875" style="1" customWidth="1"/>
    <col min="8" max="9" width="9.140625" style="1"/>
    <col min="10" max="10" width="2.28515625" style="5" customWidth="1"/>
    <col min="11" max="11" width="10.5703125" style="1" customWidth="1"/>
    <col min="12" max="14" width="9.140625" style="1"/>
    <col min="15" max="15" width="1.7109375" style="5" customWidth="1"/>
    <col min="16" max="16" width="11.28515625" style="1" customWidth="1"/>
    <col min="17" max="17" width="10.42578125" style="1" customWidth="1"/>
    <col min="18" max="16384" width="9.140625" style="1"/>
  </cols>
  <sheetData>
    <row r="1" spans="1:20" ht="15" customHeight="1">
      <c r="A1" s="4" t="s">
        <v>18</v>
      </c>
      <c r="B1" s="4"/>
      <c r="C1" s="4"/>
      <c r="D1" s="4"/>
      <c r="F1" s="4" t="s">
        <v>15</v>
      </c>
      <c r="G1" s="4"/>
      <c r="H1" s="4"/>
      <c r="I1" s="3"/>
      <c r="K1" s="1" t="s">
        <v>21</v>
      </c>
      <c r="P1" s="8" t="s">
        <v>26</v>
      </c>
      <c r="Q1" s="4"/>
    </row>
    <row r="2" spans="1:20">
      <c r="A2" s="1" t="s">
        <v>2</v>
      </c>
    </row>
    <row r="3" spans="1:20">
      <c r="A3" s="1" t="s">
        <v>0</v>
      </c>
      <c r="B3" s="1">
        <v>300</v>
      </c>
      <c r="Q3" s="1" t="s">
        <v>37</v>
      </c>
      <c r="R3" s="1" t="s">
        <v>35</v>
      </c>
      <c r="S3" s="1" t="s">
        <v>36</v>
      </c>
      <c r="T3" s="1" t="s">
        <v>38</v>
      </c>
    </row>
    <row r="4" spans="1:20">
      <c r="P4" s="1" t="s">
        <v>27</v>
      </c>
      <c r="Q4" s="1">
        <v>200</v>
      </c>
      <c r="R4" s="1">
        <v>0</v>
      </c>
      <c r="S4" s="1">
        <f>B8</f>
        <v>200</v>
      </c>
    </row>
    <row r="5" spans="1:20">
      <c r="A5" s="1" t="s">
        <v>1</v>
      </c>
      <c r="F5" s="4" t="s">
        <v>19</v>
      </c>
      <c r="G5" s="4"/>
      <c r="K5" s="4" t="s">
        <v>22</v>
      </c>
      <c r="L5" s="4"/>
      <c r="P5" s="1" t="s">
        <v>28</v>
      </c>
      <c r="Q5" s="1">
        <v>100.000001</v>
      </c>
      <c r="R5" s="1">
        <v>0</v>
      </c>
      <c r="S5" s="1">
        <f>B9</f>
        <v>200</v>
      </c>
    </row>
    <row r="6" spans="1:20">
      <c r="A6" s="1" t="s">
        <v>3</v>
      </c>
      <c r="B6" s="1">
        <v>2.7</v>
      </c>
      <c r="F6" s="4"/>
      <c r="G6" s="4"/>
      <c r="K6" s="4"/>
      <c r="L6" s="4"/>
      <c r="P6" s="1" t="s">
        <v>29</v>
      </c>
      <c r="Q6" s="1">
        <v>120</v>
      </c>
      <c r="R6" s="1">
        <v>0</v>
      </c>
    </row>
    <row r="7" spans="1:20">
      <c r="A7" s="1" t="s">
        <v>4</v>
      </c>
      <c r="B7" s="1">
        <v>3.6</v>
      </c>
      <c r="F7" s="1" t="s">
        <v>16</v>
      </c>
      <c r="G7" s="2">
        <f>Q4</f>
        <v>200</v>
      </c>
      <c r="K7" s="6" t="s">
        <v>16</v>
      </c>
      <c r="L7" s="6">
        <f>B6*G7</f>
        <v>540</v>
      </c>
      <c r="M7" s="6"/>
      <c r="P7" s="1" t="s">
        <v>30</v>
      </c>
      <c r="Q7" s="1">
        <v>79.999999000000003</v>
      </c>
      <c r="R7" s="1">
        <v>0</v>
      </c>
    </row>
    <row r="8" spans="1:20">
      <c r="A8" s="1" t="s">
        <v>5</v>
      </c>
      <c r="B8" s="10">
        <v>200</v>
      </c>
      <c r="F8" s="1" t="s">
        <v>17</v>
      </c>
      <c r="G8" s="2">
        <f>Q5</f>
        <v>100.000001</v>
      </c>
      <c r="K8" s="6" t="s">
        <v>17</v>
      </c>
      <c r="L8" s="6">
        <f>B7*G8</f>
        <v>360.00000360000001</v>
      </c>
      <c r="M8" s="6"/>
      <c r="P8" s="1" t="s">
        <v>31</v>
      </c>
      <c r="Q8" s="1">
        <v>0</v>
      </c>
      <c r="R8" s="1">
        <v>0</v>
      </c>
    </row>
    <row r="9" spans="1:20">
      <c r="A9" s="1" t="s">
        <v>6</v>
      </c>
      <c r="B9" s="10">
        <v>200</v>
      </c>
      <c r="F9" s="1" t="s">
        <v>24</v>
      </c>
      <c r="G9" s="1">
        <f>SUM(G7:G8)</f>
        <v>300.000001</v>
      </c>
      <c r="K9" s="6" t="s">
        <v>24</v>
      </c>
      <c r="L9" s="6">
        <f>SUM(L7:L8)</f>
        <v>900.00000360000001</v>
      </c>
      <c r="M9" s="6"/>
      <c r="P9" s="1" t="s">
        <v>32</v>
      </c>
      <c r="Q9" s="1">
        <v>0</v>
      </c>
      <c r="R9" s="1">
        <v>0</v>
      </c>
    </row>
    <row r="10" spans="1:20">
      <c r="K10" s="6"/>
      <c r="L10" s="6"/>
      <c r="M10" s="6"/>
      <c r="P10" s="1" t="s">
        <v>33</v>
      </c>
      <c r="Q10" s="1">
        <v>20.000001000000001</v>
      </c>
      <c r="R10" s="1">
        <v>0</v>
      </c>
    </row>
    <row r="11" spans="1:20">
      <c r="F11" s="4" t="s">
        <v>20</v>
      </c>
      <c r="G11" s="4"/>
      <c r="H11" s="4"/>
      <c r="I11" s="3"/>
      <c r="K11" s="7" t="s">
        <v>23</v>
      </c>
      <c r="L11" s="7"/>
      <c r="M11" s="7"/>
      <c r="P11" s="1" t="s">
        <v>34</v>
      </c>
      <c r="Q11" s="1">
        <v>80</v>
      </c>
      <c r="R11" s="1">
        <v>0</v>
      </c>
    </row>
    <row r="12" spans="1:20">
      <c r="A12" s="1" t="s">
        <v>7</v>
      </c>
      <c r="D12" s="1" t="s">
        <v>14</v>
      </c>
      <c r="F12" s="4"/>
      <c r="G12" s="4"/>
      <c r="H12" s="4"/>
      <c r="I12" s="3"/>
      <c r="K12" s="7"/>
      <c r="L12" s="7"/>
      <c r="M12" s="7"/>
      <c r="P12" s="1" t="s">
        <v>39</v>
      </c>
      <c r="Q12" s="1">
        <f>G14+H14</f>
        <v>120</v>
      </c>
      <c r="T12" s="1">
        <f>D14</f>
        <v>120</v>
      </c>
    </row>
    <row r="13" spans="1:20">
      <c r="A13" s="1" t="s">
        <v>8</v>
      </c>
      <c r="B13" s="1" t="s">
        <v>9</v>
      </c>
      <c r="C13" s="1" t="s">
        <v>10</v>
      </c>
      <c r="G13" s="1" t="s">
        <v>9</v>
      </c>
      <c r="H13" s="1" t="s">
        <v>10</v>
      </c>
      <c r="I13" s="1" t="s">
        <v>24</v>
      </c>
      <c r="K13" s="6"/>
      <c r="L13" s="6" t="s">
        <v>9</v>
      </c>
      <c r="M13" s="6" t="s">
        <v>10</v>
      </c>
      <c r="N13" s="1" t="s">
        <v>24</v>
      </c>
      <c r="P13" s="1" t="s">
        <v>40</v>
      </c>
      <c r="Q13" s="1">
        <f>G15+H15</f>
        <v>100</v>
      </c>
      <c r="T13" s="1">
        <f>D15</f>
        <v>100</v>
      </c>
    </row>
    <row r="14" spans="1:20">
      <c r="A14" s="1" t="s">
        <v>11</v>
      </c>
      <c r="B14" s="1">
        <v>1.9</v>
      </c>
      <c r="C14" s="1">
        <v>4.2</v>
      </c>
      <c r="D14" s="1">
        <v>120</v>
      </c>
      <c r="F14" s="1" t="s">
        <v>11</v>
      </c>
      <c r="G14" s="2">
        <f>Q6</f>
        <v>120</v>
      </c>
      <c r="H14" s="2">
        <f>Q9</f>
        <v>0</v>
      </c>
      <c r="I14" s="6">
        <f>SUM(G14:H14)</f>
        <v>120</v>
      </c>
      <c r="K14" s="6" t="s">
        <v>11</v>
      </c>
      <c r="L14" s="6">
        <f>G14*B14</f>
        <v>228</v>
      </c>
      <c r="M14" s="6">
        <f>H14*C14</f>
        <v>0</v>
      </c>
      <c r="N14" s="1">
        <f>SUM(L14:M14)</f>
        <v>228</v>
      </c>
      <c r="P14" s="1" t="s">
        <v>41</v>
      </c>
      <c r="Q14" s="1">
        <f>G16+H16</f>
        <v>80</v>
      </c>
      <c r="T14" s="1">
        <f>D16</f>
        <v>80</v>
      </c>
    </row>
    <row r="15" spans="1:20">
      <c r="A15" s="1" t="s">
        <v>12</v>
      </c>
      <c r="B15" s="1">
        <v>2.4</v>
      </c>
      <c r="C15" s="1">
        <v>2.7</v>
      </c>
      <c r="D15" s="1">
        <v>100</v>
      </c>
      <c r="F15" s="1" t="s">
        <v>12</v>
      </c>
      <c r="G15" s="2">
        <f>Q7</f>
        <v>79.999999000000003</v>
      </c>
      <c r="H15" s="2">
        <f>Q10</f>
        <v>20.000001000000001</v>
      </c>
      <c r="I15" s="6">
        <f t="shared" ref="I15:I17" si="0">SUM(G15:H15)</f>
        <v>100</v>
      </c>
      <c r="K15" s="6" t="s">
        <v>12</v>
      </c>
      <c r="L15" s="6">
        <f t="shared" ref="L15:M16" si="1">G15*B15</f>
        <v>191.9999976</v>
      </c>
      <c r="M15" s="6">
        <f t="shared" si="1"/>
        <v>54.000002700000003</v>
      </c>
      <c r="N15" s="1">
        <f t="shared" ref="N15:N17" si="2">SUM(L15:M15)</f>
        <v>246.00000030000001</v>
      </c>
      <c r="P15" s="1" t="s">
        <v>42</v>
      </c>
      <c r="Q15" s="1">
        <f>Q6+Q7+Q8</f>
        <v>199.999999</v>
      </c>
      <c r="T15" s="1">
        <f>Q4</f>
        <v>200</v>
      </c>
    </row>
    <row r="16" spans="1:20">
      <c r="A16" s="1" t="s">
        <v>13</v>
      </c>
      <c r="B16" s="1">
        <v>3.8</v>
      </c>
      <c r="C16" s="1">
        <v>1.1000000000000001</v>
      </c>
      <c r="D16" s="1">
        <v>80</v>
      </c>
      <c r="F16" s="1" t="s">
        <v>13</v>
      </c>
      <c r="G16" s="2">
        <f>Q8</f>
        <v>0</v>
      </c>
      <c r="H16" s="2">
        <f>Q11</f>
        <v>80</v>
      </c>
      <c r="I16" s="6">
        <f t="shared" si="0"/>
        <v>80</v>
      </c>
      <c r="K16" s="6" t="s">
        <v>13</v>
      </c>
      <c r="L16" s="6">
        <f t="shared" si="1"/>
        <v>0</v>
      </c>
      <c r="M16" s="6">
        <f t="shared" si="1"/>
        <v>88</v>
      </c>
      <c r="N16" s="1">
        <f t="shared" si="2"/>
        <v>88</v>
      </c>
      <c r="P16" s="1" t="s">
        <v>43</v>
      </c>
      <c r="Q16" s="1">
        <f>Q9+Q10+Q11</f>
        <v>100.000001</v>
      </c>
      <c r="T16" s="1">
        <f>Q5</f>
        <v>100.000001</v>
      </c>
    </row>
    <row r="17" spans="7:14">
      <c r="G17" s="1">
        <f>SUM(G14:G16)</f>
        <v>199.999999</v>
      </c>
      <c r="H17" s="1">
        <f>SUM(H14:H16)</f>
        <v>100.000001</v>
      </c>
      <c r="I17" s="6">
        <f t="shared" si="0"/>
        <v>300</v>
      </c>
      <c r="K17" s="6" t="s">
        <v>24</v>
      </c>
      <c r="L17" s="6">
        <f>SUM(L14:L16)</f>
        <v>419.99999760000003</v>
      </c>
      <c r="M17" s="6">
        <f>SUM(M14:M16)</f>
        <v>142.00000270000001</v>
      </c>
      <c r="N17" s="1">
        <f t="shared" si="2"/>
        <v>562.00000030000001</v>
      </c>
    </row>
    <row r="20" spans="7:14">
      <c r="K20" s="8" t="s">
        <v>25</v>
      </c>
      <c r="L20" s="4"/>
      <c r="M20" s="4"/>
      <c r="N20" s="9">
        <f>L9+N17</f>
        <v>1462.0000039000001</v>
      </c>
    </row>
  </sheetData>
  <mergeCells count="8">
    <mergeCell ref="K20:M20"/>
    <mergeCell ref="P1:Q1"/>
    <mergeCell ref="A1:D1"/>
    <mergeCell ref="F5:G6"/>
    <mergeCell ref="F11:H12"/>
    <mergeCell ref="F1:H1"/>
    <mergeCell ref="K5:L6"/>
    <mergeCell ref="K11:M12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Белякова</dc:creator>
  <cp:lastModifiedBy>Белякова</cp:lastModifiedBy>
  <dcterms:created xsi:type="dcterms:W3CDTF">2011-03-17T11:56:30Z</dcterms:created>
  <dcterms:modified xsi:type="dcterms:W3CDTF">2011-03-17T13:12:55Z</dcterms:modified>
</cp:coreProperties>
</file>